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355" windowHeight="9780" activeTab="1"/>
  </bookViews>
  <sheets>
    <sheet name="EOQ" sheetId="1" r:id="rId1"/>
    <sheet name="Lot Size" sheetId="2" r:id="rId2"/>
  </sheets>
  <calcPr calcId="144525"/>
</workbook>
</file>

<file path=xl/calcChain.xml><?xml version="1.0" encoding="utf-8"?>
<calcChain xmlns="http://schemas.openxmlformats.org/spreadsheetml/2006/main">
  <c r="B14" i="2" l="1"/>
  <c r="B13" i="2"/>
  <c r="B11" i="2"/>
  <c r="B22" i="2" s="1"/>
  <c r="B19" i="2"/>
  <c r="B18" i="1"/>
  <c r="B10" i="1"/>
  <c r="B21" i="1" s="1"/>
  <c r="B17" i="2" l="1"/>
  <c r="B18" i="2"/>
  <c r="B21" i="2"/>
  <c r="B12" i="1"/>
  <c r="B13" i="1"/>
  <c r="B17" i="1"/>
  <c r="B20" i="1"/>
  <c r="B16" i="1"/>
  <c r="B14" i="1" l="1"/>
  <c r="B15" i="2"/>
</calcChain>
</file>

<file path=xl/comments1.xml><?xml version="1.0" encoding="utf-8"?>
<comments xmlns="http://schemas.openxmlformats.org/spreadsheetml/2006/main">
  <authors>
    <author>Michael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Michael:</t>
        </r>
        <r>
          <rPr>
            <sz val="9"/>
            <color indexed="81"/>
            <rFont val="Tahoma"/>
            <family val="2"/>
          </rPr>
          <t xml:space="preserve">
`</t>
        </r>
      </text>
    </comment>
  </commentList>
</comments>
</file>

<file path=xl/sharedStrings.xml><?xml version="1.0" encoding="utf-8"?>
<sst xmlns="http://schemas.openxmlformats.org/spreadsheetml/2006/main" count="31" uniqueCount="18">
  <si>
    <t>Working Days Per Year</t>
  </si>
  <si>
    <t>Annual Ordering Cost</t>
  </si>
  <si>
    <t>Total Annual Cost</t>
  </si>
  <si>
    <t>Max. Inventory Level</t>
  </si>
  <si>
    <t>Avg. Inventory Level</t>
  </si>
  <si>
    <t>Reorder Point</t>
  </si>
  <si>
    <t>No. of Orders per Year</t>
  </si>
  <si>
    <t>Annual Demand (D)</t>
  </si>
  <si>
    <r>
      <t>Ordering Cost (C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</si>
  <si>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t>Annual Holding Rate (I)</t>
  </si>
  <si>
    <r>
      <t>Annual Holding Cost (C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</t>
    </r>
  </si>
  <si>
    <t>Econ. Order Quantity (Q*)</t>
  </si>
  <si>
    <t>Lead Time in  Days (m)</t>
  </si>
  <si>
    <t>Cycle Time in Days (T)</t>
  </si>
  <si>
    <r>
      <t>Setup Cost per Run (C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</si>
  <si>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t>Annual Production (P)</t>
  </si>
  <si>
    <t>Annual Setup Cost</t>
  </si>
  <si>
    <r>
      <t>Cost Per Unit (C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</si>
</sst>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2" fontId="0" fillId="0" borderId="0" xfId="0" applyNumberFormat="1"/>
    <xf numFmtId="4" fontId="0" fillId="0" borderId="0" xfId="0" applyNumberForma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C10" sqref="C10"/>
    </sheetView>
  </sheetViews>
  <sheetFormatPr defaultRowHeight="15" x14ac:dyDescent="0.25"/>
  <cols>
    <col min="1" max="1" width="22.85546875" bestFit="1" customWidth="1"/>
  </cols>
  <sheetData>
    <row r="3" spans="1:2" x14ac:dyDescent="0.25">
      <c r="A3" t="s">
        <v>7</v>
      </c>
      <c r="B3" s="3">
        <v>500</v>
      </c>
    </row>
    <row r="4" spans="1:2" ht="18" x14ac:dyDescent="0.35">
      <c r="A4" t="s">
        <v>8</v>
      </c>
      <c r="B4" s="1">
        <v>80</v>
      </c>
    </row>
    <row r="5" spans="1:2" x14ac:dyDescent="0.25">
      <c r="A5" t="s">
        <v>9</v>
      </c>
      <c r="B5">
        <v>20</v>
      </c>
    </row>
    <row r="6" spans="1:2" x14ac:dyDescent="0.25">
      <c r="A6" t="s">
        <v>17</v>
      </c>
      <c r="B6" s="1">
        <v>50</v>
      </c>
    </row>
    <row r="7" spans="1:2" x14ac:dyDescent="0.25">
      <c r="A7" t="s">
        <v>0</v>
      </c>
      <c r="B7">
        <v>300</v>
      </c>
    </row>
    <row r="8" spans="1:2" x14ac:dyDescent="0.25">
      <c r="A8" t="s">
        <v>12</v>
      </c>
      <c r="B8">
        <v>60</v>
      </c>
    </row>
    <row r="10" spans="1:2" x14ac:dyDescent="0.25">
      <c r="A10" t="s">
        <v>11</v>
      </c>
      <c r="B10" s="3">
        <f>SQRT(2*B3*B4/(B5*B6/100))</f>
        <v>89.442719099991592</v>
      </c>
    </row>
    <row r="11" spans="1:2" x14ac:dyDescent="0.25">
      <c r="B11" s="2"/>
    </row>
    <row r="12" spans="1:2" ht="18" x14ac:dyDescent="0.35">
      <c r="A12" t="s">
        <v>10</v>
      </c>
      <c r="B12" s="1">
        <f>B5/100*B6*B10/2</f>
        <v>447.21359549995793</v>
      </c>
    </row>
    <row r="13" spans="1:2" x14ac:dyDescent="0.25">
      <c r="A13" t="s">
        <v>1</v>
      </c>
      <c r="B13" s="4">
        <f>B4*B3/B10</f>
        <v>447.21359549995793</v>
      </c>
    </row>
    <row r="14" spans="1:2" x14ac:dyDescent="0.25">
      <c r="A14" t="s">
        <v>2</v>
      </c>
      <c r="B14" s="1">
        <f>SUM(B12:B13)</f>
        <v>894.42719099991587</v>
      </c>
    </row>
    <row r="15" spans="1:2" x14ac:dyDescent="0.25">
      <c r="B15" s="2"/>
    </row>
    <row r="16" spans="1:2" x14ac:dyDescent="0.25">
      <c r="A16" t="s">
        <v>3</v>
      </c>
      <c r="B16" s="3">
        <f>B10</f>
        <v>89.442719099991592</v>
      </c>
    </row>
    <row r="17" spans="1:2" x14ac:dyDescent="0.25">
      <c r="A17" t="s">
        <v>4</v>
      </c>
      <c r="B17" s="3">
        <f>B10/2</f>
        <v>44.721359549995796</v>
      </c>
    </row>
    <row r="18" spans="1:2" x14ac:dyDescent="0.25">
      <c r="A18" t="s">
        <v>5</v>
      </c>
      <c r="B18" s="3">
        <f>B3/B7*B8</f>
        <v>100</v>
      </c>
    </row>
    <row r="19" spans="1:2" x14ac:dyDescent="0.25">
      <c r="B19" s="2"/>
    </row>
    <row r="20" spans="1:2" x14ac:dyDescent="0.25">
      <c r="A20" t="s">
        <v>6</v>
      </c>
      <c r="B20" s="3">
        <f>B3/B10</f>
        <v>5.5901699437494736</v>
      </c>
    </row>
    <row r="21" spans="1:2" x14ac:dyDescent="0.25">
      <c r="A21" t="s">
        <v>13</v>
      </c>
      <c r="B21" s="3">
        <f>B10/B3*B7</f>
        <v>53.665631459994955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22"/>
  <sheetViews>
    <sheetView tabSelected="1" workbookViewId="0">
      <selection activeCell="C14" sqref="C14"/>
    </sheetView>
  </sheetViews>
  <sheetFormatPr defaultRowHeight="15" x14ac:dyDescent="0.25"/>
  <cols>
    <col min="1" max="1" width="24.140625" bestFit="1" customWidth="1"/>
    <col min="4" max="4" width="11.140625" bestFit="1" customWidth="1"/>
  </cols>
  <sheetData>
    <row r="3" spans="1:2" x14ac:dyDescent="0.25">
      <c r="A3" t="s">
        <v>7</v>
      </c>
      <c r="B3" s="3">
        <v>26000</v>
      </c>
    </row>
    <row r="4" spans="1:2" x14ac:dyDescent="0.25">
      <c r="A4" t="s">
        <v>15</v>
      </c>
      <c r="B4" s="3">
        <v>60000</v>
      </c>
    </row>
    <row r="5" spans="1:2" ht="18" x14ac:dyDescent="0.35">
      <c r="A5" t="s">
        <v>14</v>
      </c>
      <c r="B5" s="1">
        <v>135</v>
      </c>
    </row>
    <row r="6" spans="1:2" x14ac:dyDescent="0.25">
      <c r="A6" t="s">
        <v>9</v>
      </c>
      <c r="B6" s="3">
        <v>24</v>
      </c>
    </row>
    <row r="7" spans="1:2" x14ac:dyDescent="0.25">
      <c r="A7" t="s">
        <v>17</v>
      </c>
      <c r="B7" s="1">
        <v>4.5</v>
      </c>
    </row>
    <row r="8" spans="1:2" x14ac:dyDescent="0.25">
      <c r="A8" t="s">
        <v>0</v>
      </c>
      <c r="B8" s="3">
        <v>250</v>
      </c>
    </row>
    <row r="9" spans="1:2" x14ac:dyDescent="0.25">
      <c r="A9" t="s">
        <v>12</v>
      </c>
      <c r="B9" s="3">
        <v>5</v>
      </c>
    </row>
    <row r="11" spans="1:2" x14ac:dyDescent="0.25">
      <c r="A11" t="s">
        <v>11</v>
      </c>
      <c r="B11" s="3">
        <f>SQRT((2*B3*B5)/((1-(B3/B4))*((B6/100)*B7)))</f>
        <v>3386.82568717289</v>
      </c>
    </row>
    <row r="12" spans="1:2" x14ac:dyDescent="0.25">
      <c r="B12" s="2"/>
    </row>
    <row r="13" spans="1:2" ht="18" x14ac:dyDescent="0.35">
      <c r="A13" t="s">
        <v>10</v>
      </c>
      <c r="B13" s="1">
        <f>0.5*(1-(B3/B4))*B11*B7*(B6/100)</f>
        <v>1036.3686602749042</v>
      </c>
    </row>
    <row r="14" spans="1:2" x14ac:dyDescent="0.25">
      <c r="A14" t="s">
        <v>16</v>
      </c>
      <c r="B14" s="4">
        <f>(B3/B11)*B5</f>
        <v>1036.3686602749042</v>
      </c>
    </row>
    <row r="15" spans="1:2" x14ac:dyDescent="0.25">
      <c r="A15" t="s">
        <v>2</v>
      </c>
      <c r="B15" s="1">
        <f>SUM(B13:B14)</f>
        <v>2072.7373205498084</v>
      </c>
    </row>
    <row r="16" spans="1:2" x14ac:dyDescent="0.25">
      <c r="B16" s="2"/>
    </row>
    <row r="17" spans="1:2" x14ac:dyDescent="0.25">
      <c r="A17" t="s">
        <v>3</v>
      </c>
      <c r="B17" s="3">
        <f>B11</f>
        <v>3386.82568717289</v>
      </c>
    </row>
    <row r="18" spans="1:2" x14ac:dyDescent="0.25">
      <c r="A18" t="s">
        <v>4</v>
      </c>
      <c r="B18" s="3">
        <f>B11/2</f>
        <v>1693.412843586445</v>
      </c>
    </row>
    <row r="19" spans="1:2" x14ac:dyDescent="0.25">
      <c r="A19" t="s">
        <v>5</v>
      </c>
      <c r="B19" s="3">
        <f>B3/B8*B9</f>
        <v>520</v>
      </c>
    </row>
    <row r="20" spans="1:2" x14ac:dyDescent="0.25">
      <c r="B20" s="2"/>
    </row>
    <row r="21" spans="1:2" x14ac:dyDescent="0.25">
      <c r="A21" t="s">
        <v>6</v>
      </c>
      <c r="B21" s="3">
        <f>B3/B11</f>
        <v>7.6768048909252169</v>
      </c>
    </row>
    <row r="22" spans="1:2" x14ac:dyDescent="0.25">
      <c r="A22" t="s">
        <v>13</v>
      </c>
      <c r="B22" s="3">
        <f>B11/B3*B8</f>
        <v>32.565631607431641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EOQ</vt:lpstr>
      <vt:lpstr>Lot Size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2011-05-23T14:46:54Z</dcterms:created>
  <dcterms:modified xsi:type="dcterms:W3CDTF">2011-05-23T15:17:51Z</dcterms:modified>
</cp:coreProperties>
</file>